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Финансовый департамент\!Общие документы\03_Сидляревич\01122021\на отправку\"/>
    </mc:Choice>
  </mc:AlternateContent>
  <xr:revisionPtr revIDLastSave="0" documentId="13_ncr:1_{5A37E2FC-FB29-4527-A2CE-FCE89C9EDE17}" xr6:coauthVersionLast="47" xr6:coauthVersionMax="47" xr10:uidLastSave="{00000000-0000-0000-0000-000000000000}"/>
  <bookViews>
    <workbookView xWindow="-120" yWindow="-120" windowWidth="29040" windowHeight="15840" xr2:uid="{B6C1A511-7BB1-4D2F-A1D1-E3251014D1B2}"/>
  </bookViews>
  <sheets>
    <sheet name="Реклама" sheetId="1" r:id="rId1"/>
  </sheets>
  <externalReferences>
    <externalReference r:id="rId2"/>
    <externalReference r:id="rId3"/>
    <externalReference r:id="rId4"/>
  </externalReferences>
  <definedNames>
    <definedName name="_aje2" hidden="1">5</definedName>
    <definedName name="bankkode">[1]BANKS!$B$1:$B$191</definedName>
    <definedName name="BANKname">[1]BANKS!$A$2:$A$101</definedName>
    <definedName name="data">OFFSET([2]spiski!$A$1,0,0,COUNTA([2]spiski!$A$1:$A$103),1)</definedName>
    <definedName name="_xlnm.Print_Area" localSheetId="0">Реклама!$A$1:$F$24</definedName>
    <definedName name="Срок">[3]spiski!$A$1:$A$25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C22" i="1"/>
  <c r="E20" i="1"/>
  <c r="D20" i="1"/>
  <c r="C20" i="1"/>
  <c r="D19" i="1"/>
  <c r="B19" i="1"/>
  <c r="D18" i="1"/>
  <c r="B18" i="1"/>
  <c r="D17" i="1"/>
  <c r="B17" i="1"/>
  <c r="C15" i="1"/>
  <c r="C14" i="1"/>
  <c r="C13" i="1"/>
  <c r="C12" i="1"/>
  <c r="C11" i="1"/>
  <c r="C10" i="1"/>
  <c r="C9" i="1"/>
  <c r="C7" i="1"/>
  <c r="B4" i="1"/>
  <c r="A1" i="1"/>
</calcChain>
</file>

<file path=xl/sharedStrings.xml><?xml version="1.0" encoding="utf-8"?>
<sst xmlns="http://schemas.openxmlformats.org/spreadsheetml/2006/main" count="24" uniqueCount="24">
  <si>
    <t>Наименование показателя</t>
  </si>
  <si>
    <t>Нормативно установленное значение</t>
  </si>
  <si>
    <t>Значение показателя</t>
  </si>
  <si>
    <t>Нормативный капитал</t>
  </si>
  <si>
    <t>Минимально установленное значение нормативного капитала:</t>
  </si>
  <si>
    <t>66 660.0 тыс. Byn</t>
  </si>
  <si>
    <t>Нормативы достаточности нормативного капитала банка:</t>
  </si>
  <si>
    <t>1. Достаточность нормативного капитала</t>
  </si>
  <si>
    <t>2. Достаточность капитала I уровня</t>
  </si>
  <si>
    <t>3. Достаточность основного капитала I уровня</t>
  </si>
  <si>
    <t>4. Величина левереджа</t>
  </si>
  <si>
    <t>Норматив суммарной величины крупных  рисков</t>
  </si>
  <si>
    <t>6 НК</t>
  </si>
  <si>
    <t>Суммарная величина рисков на инсайдеров-юридических лиц (физических лиц, являющихся индивидуальными предпринимателями) и взаимосвязанных с ними лиц и инсайдеров-физических лиц (кроме индивидуальных предпринимателей) и взаимосвязанных с ними юридических лиц и (или) физических лиц, являющихся индивидуальными предпринимателями</t>
  </si>
  <si>
    <t>Суммарная величина рисков на инсайдеров-физических лиц (кроме индивидуальных предпринимателей) и взаимосвязанных с ними физических лиц (кроме индивидуальных предпринимателей)</t>
  </si>
  <si>
    <t>Размер фактически созданных и требуемых специальных резервов на покрытие возможных убытков по активам и операциям, не отраженным на балансе, на 1-е число месяца</t>
  </si>
  <si>
    <t>Размер требуемых специальных резервов, тыс. руб.</t>
  </si>
  <si>
    <t>Размер фактически созданных специальных резервов, тыс. руб.</t>
  </si>
  <si>
    <t>специальный резерв на покрытие возможных убытков по активам, подверженным кредитному риску</t>
  </si>
  <si>
    <t>специальный резерв под обесценение ценных бумаг</t>
  </si>
  <si>
    <t>специальный резерв на покрытие возможных убытков по операциям, не отраженным на балансе</t>
  </si>
  <si>
    <t>Нормативы ликвидности банка</t>
  </si>
  <si>
    <t>1. Величина покрытия ликвидности, проценты</t>
  </si>
  <si>
    <t>2. Величина чистого стабильного фондирования, проценты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</si>
</sst>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%"/>
    <numFmt numFmtId="166" formatCode="0.000%"/>
    <numFmt numFmtId="167" formatCode="0.0"/>
  </numFmts>
  <fonts count="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3" fillId="0" borderId="0" xfId="1" applyFont="1" applyAlignment="1">
      <alignment vertical="top" wrapText="1"/>
    </xf>
    <xf numFmtId="0" fontId="3" fillId="0" borderId="1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0" xfId="1" applyFont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  <xf numFmtId="0" fontId="3" fillId="0" borderId="7" xfId="1" applyFont="1" applyBorder="1" applyAlignment="1">
      <alignment vertical="top" wrapText="1"/>
    </xf>
    <xf numFmtId="0" fontId="3" fillId="0" borderId="7" xfId="1" applyFont="1" applyBorder="1" applyAlignment="1">
      <alignment horizontal="center" vertical="top" wrapText="1"/>
    </xf>
    <xf numFmtId="0" fontId="3" fillId="0" borderId="10" xfId="1" applyFont="1" applyBorder="1" applyAlignment="1">
      <alignment vertical="top" wrapText="1"/>
    </xf>
    <xf numFmtId="0" fontId="3" fillId="0" borderId="10" xfId="1" applyFont="1" applyBorder="1" applyAlignment="1">
      <alignment horizontal="center" vertical="top" wrapText="1"/>
    </xf>
    <xf numFmtId="0" fontId="3" fillId="0" borderId="6" xfId="1" applyFont="1" applyBorder="1" applyAlignment="1">
      <alignment vertical="top" wrapText="1"/>
    </xf>
    <xf numFmtId="0" fontId="3" fillId="0" borderId="6" xfId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165" fontId="3" fillId="0" borderId="12" xfId="1" applyNumberFormat="1" applyFont="1" applyBorder="1" applyAlignment="1">
      <alignment horizontal="center" vertical="top" wrapText="1"/>
    </xf>
    <xf numFmtId="165" fontId="3" fillId="0" borderId="13" xfId="1" applyNumberFormat="1" applyFont="1" applyBorder="1" applyAlignment="1">
      <alignment horizontal="center" vertical="top" wrapText="1"/>
    </xf>
    <xf numFmtId="0" fontId="3" fillId="0" borderId="13" xfId="1" applyFont="1" applyBorder="1" applyAlignment="1">
      <alignment vertical="top" wrapText="1"/>
    </xf>
    <xf numFmtId="0" fontId="3" fillId="0" borderId="12" xfId="1" applyFont="1" applyBorder="1" applyAlignment="1">
      <alignment vertical="top" wrapText="1"/>
    </xf>
    <xf numFmtId="0" fontId="4" fillId="0" borderId="2" xfId="1" applyFont="1" applyBorder="1" applyAlignment="1">
      <alignment vertical="top" wrapText="1"/>
    </xf>
    <xf numFmtId="10" fontId="4" fillId="0" borderId="2" xfId="1" applyNumberFormat="1" applyFont="1" applyBorder="1" applyAlignment="1">
      <alignment horizontal="center" vertical="top" wrapText="1"/>
    </xf>
    <xf numFmtId="10" fontId="3" fillId="0" borderId="12" xfId="1" applyNumberFormat="1" applyFont="1" applyBorder="1" applyAlignment="1">
      <alignment horizontal="center" vertical="top" wrapText="1"/>
    </xf>
    <xf numFmtId="0" fontId="3" fillId="0" borderId="12" xfId="1" applyFont="1" applyBorder="1" applyAlignment="1">
      <alignment horizontal="center" vertical="top" wrapText="1"/>
    </xf>
    <xf numFmtId="167" fontId="3" fillId="0" borderId="0" xfId="1" applyNumberFormat="1" applyFont="1" applyAlignment="1">
      <alignment vertical="top" wrapText="1"/>
    </xf>
    <xf numFmtId="164" fontId="3" fillId="0" borderId="0" xfId="1" applyNumberFormat="1" applyFont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4" fillId="0" borderId="0" xfId="1" applyFont="1" applyBorder="1" applyAlignment="1">
      <alignment horizontal="center" vertical="top" wrapText="1"/>
    </xf>
    <xf numFmtId="4" fontId="4" fillId="0" borderId="0" xfId="1" applyNumberFormat="1" applyFont="1" applyBorder="1" applyAlignment="1">
      <alignment horizontal="center" vertical="top" wrapText="1"/>
    </xf>
    <xf numFmtId="2" fontId="4" fillId="0" borderId="0" xfId="1" applyNumberFormat="1" applyFont="1" applyBorder="1" applyAlignment="1">
      <alignment horizontal="center" vertical="top" wrapText="1"/>
    </xf>
    <xf numFmtId="4" fontId="3" fillId="0" borderId="0" xfId="1" applyNumberFormat="1" applyFont="1" applyBorder="1" applyAlignment="1">
      <alignment vertical="top" wrapText="1"/>
    </xf>
    <xf numFmtId="0" fontId="5" fillId="0" borderId="0" xfId="0" applyFont="1" applyBorder="1"/>
    <xf numFmtId="167" fontId="3" fillId="0" borderId="0" xfId="1" applyNumberFormat="1" applyFont="1" applyBorder="1" applyAlignment="1">
      <alignment vertical="top" wrapText="1"/>
    </xf>
    <xf numFmtId="0" fontId="6" fillId="0" borderId="12" xfId="1" applyFont="1" applyBorder="1" applyAlignment="1">
      <alignment horizontal="center" vertical="top" wrapText="1"/>
    </xf>
    <xf numFmtId="165" fontId="6" fillId="0" borderId="12" xfId="1" applyNumberFormat="1" applyFont="1" applyBorder="1" applyAlignment="1">
      <alignment horizontal="center" vertical="top" wrapText="1"/>
    </xf>
    <xf numFmtId="165" fontId="6" fillId="0" borderId="13" xfId="1" applyNumberFormat="1" applyFont="1" applyBorder="1" applyAlignment="1">
      <alignment horizontal="center" vertical="top" wrapText="1"/>
    </xf>
    <xf numFmtId="164" fontId="3" fillId="0" borderId="10" xfId="1" applyNumberFormat="1" applyFont="1" applyBorder="1" applyAlignment="1">
      <alignment horizontal="center" vertical="top" wrapText="1"/>
    </xf>
    <xf numFmtId="164" fontId="3" fillId="0" borderId="11" xfId="1" applyNumberFormat="1" applyFont="1" applyBorder="1" applyAlignment="1">
      <alignment horizontal="center" vertical="top" wrapText="1"/>
    </xf>
    <xf numFmtId="164" fontId="3" fillId="0" borderId="14" xfId="1" applyNumberFormat="1" applyFont="1" applyBorder="1" applyAlignment="1">
      <alignment horizontal="center" vertical="top" wrapText="1"/>
    </xf>
    <xf numFmtId="164" fontId="3" fillId="0" borderId="15" xfId="1" applyNumberFormat="1" applyFont="1" applyBorder="1" applyAlignment="1">
      <alignment horizontal="center" vertical="top" wrapText="1"/>
    </xf>
    <xf numFmtId="165" fontId="3" fillId="0" borderId="3" xfId="1" applyNumberFormat="1" applyFont="1" applyBorder="1" applyAlignment="1">
      <alignment horizontal="center" vertical="top" wrapText="1"/>
    </xf>
    <xf numFmtId="165" fontId="3" fillId="0" borderId="4" xfId="1" applyNumberFormat="1" applyFont="1" applyBorder="1" applyAlignment="1">
      <alignment horizontal="center" vertical="top" wrapText="1"/>
    </xf>
    <xf numFmtId="165" fontId="3" fillId="0" borderId="5" xfId="1" applyNumberFormat="1" applyFont="1" applyBorder="1" applyAlignment="1">
      <alignment horizontal="center" vertical="top" wrapText="1"/>
    </xf>
    <xf numFmtId="10" fontId="3" fillId="0" borderId="3" xfId="1" applyNumberFormat="1" applyFont="1" applyBorder="1" applyAlignment="1">
      <alignment horizontal="center" vertical="top" wrapText="1"/>
    </xf>
    <xf numFmtId="10" fontId="3" fillId="0" borderId="4" xfId="1" applyNumberFormat="1" applyFont="1" applyBorder="1" applyAlignment="1">
      <alignment horizontal="center" vertical="top" wrapText="1"/>
    </xf>
    <xf numFmtId="10" fontId="3" fillId="0" borderId="5" xfId="1" applyNumberFormat="1" applyFont="1" applyBorder="1" applyAlignment="1">
      <alignment horizontal="center" vertical="top" wrapText="1"/>
    </xf>
    <xf numFmtId="0" fontId="3" fillId="0" borderId="7" xfId="1" applyFont="1" applyBorder="1" applyAlignment="1">
      <alignment horizontal="center" vertical="top" wrapText="1"/>
    </xf>
    <xf numFmtId="0" fontId="3" fillId="0" borderId="9" xfId="1" applyFont="1" applyBorder="1" applyAlignment="1">
      <alignment horizontal="center" vertical="top" wrapText="1"/>
    </xf>
    <xf numFmtId="164" fontId="3" fillId="0" borderId="0" xfId="1" applyNumberFormat="1" applyFont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66" fontId="3" fillId="0" borderId="10" xfId="1" applyNumberFormat="1" applyFont="1" applyBorder="1" applyAlignment="1">
      <alignment horizontal="center" vertical="top" wrapText="1"/>
    </xf>
    <xf numFmtId="166" fontId="3" fillId="0" borderId="0" xfId="1" applyNumberFormat="1" applyFont="1" applyAlignment="1">
      <alignment horizontal="center" vertical="top" wrapText="1"/>
    </xf>
    <xf numFmtId="166" fontId="3" fillId="0" borderId="11" xfId="1" applyNumberFormat="1" applyFont="1" applyBorder="1" applyAlignment="1">
      <alignment horizontal="center" vertical="top" wrapText="1"/>
    </xf>
    <xf numFmtId="165" fontId="3" fillId="0" borderId="14" xfId="1" applyNumberFormat="1" applyFont="1" applyBorder="1" applyAlignment="1">
      <alignment horizontal="center" vertical="top" wrapText="1"/>
    </xf>
    <xf numFmtId="165" fontId="3" fillId="0" borderId="1" xfId="1" applyNumberFormat="1" applyFont="1" applyBorder="1" applyAlignment="1">
      <alignment horizontal="center" vertical="top" wrapText="1"/>
    </xf>
    <xf numFmtId="165" fontId="3" fillId="0" borderId="15" xfId="1" applyNumberFormat="1" applyFont="1" applyBorder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164" fontId="4" fillId="0" borderId="3" xfId="1" applyNumberFormat="1" applyFont="1" applyBorder="1" applyAlignment="1">
      <alignment horizontal="center" vertical="top" wrapText="1"/>
    </xf>
    <xf numFmtId="164" fontId="4" fillId="0" borderId="4" xfId="1" applyNumberFormat="1" applyFont="1" applyBorder="1" applyAlignment="1">
      <alignment horizontal="center" vertical="top" wrapText="1"/>
    </xf>
    <xf numFmtId="164" fontId="4" fillId="0" borderId="5" xfId="1" applyNumberFormat="1" applyFont="1" applyBorder="1" applyAlignment="1">
      <alignment horizontal="center" vertical="top" wrapText="1"/>
    </xf>
    <xf numFmtId="164" fontId="4" fillId="0" borderId="7" xfId="1" applyNumberFormat="1" applyFont="1" applyBorder="1" applyAlignment="1">
      <alignment horizontal="center" vertical="top" wrapText="1"/>
    </xf>
    <xf numFmtId="164" fontId="4" fillId="0" borderId="8" xfId="1" applyNumberFormat="1" applyFont="1" applyBorder="1" applyAlignment="1">
      <alignment horizontal="center" vertical="top" wrapText="1"/>
    </xf>
    <xf numFmtId="164" fontId="4" fillId="0" borderId="9" xfId="1" applyNumberFormat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</cellXfs>
  <cellStyles count="2">
    <cellStyle name="Обычный" xfId="0" builtinId="0"/>
    <cellStyle name="Обычный 3" xfId="1" xr:uid="{F5844C09-9A3D-4E63-BABC-1A93F72B21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222\obmen\&#1044;&#1086;&#1082;&#1091;&#1084;&#1077;&#1085;&#1090;&#1099;\2014\05_2014\01062014\&#1073;&#1072;&#1085;&#1082;&#1080;_&#1085;&#1072;%2001.06.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99;&#1081;%20&#1076;&#1077;&#1087;&#1072;&#1088;&#1090;&#1072;&#1084;&#1077;&#1085;&#1090;/!&#1054;&#1073;&#1097;&#1080;&#1077;%20&#1076;&#1086;&#1082;&#1091;&#1084;&#1077;&#1085;&#1090;&#1099;/03_&#1057;&#1080;&#1076;&#1083;&#1103;&#1088;&#1077;&#1074;&#1080;&#1095;/01122021/Otch%20_0112202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Lena\AppData\Local\Microsoft\Windows\Temporary%20Internet%20Files\Content.IE5\2JOCO5YL\Otch_01022018_2809_new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и"/>
      <sheetName val="ITOG"/>
      <sheetName val="SPRAVKA"/>
      <sheetName val="TEX"/>
      <sheetName val="BANKS"/>
      <sheetName val="1800800015002"/>
      <sheetName val="Банки"/>
      <sheetName val="180_840"/>
      <sheetName val="180_978"/>
      <sheetName val="180_756"/>
      <sheetName val="180_826"/>
      <sheetName val="180_643"/>
      <sheetName val="180_392"/>
      <sheetName val="Шаблон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>
        <row r="1">
          <cell r="B1" t="str">
            <v>Код</v>
          </cell>
        </row>
        <row r="2">
          <cell r="A2" t="str">
            <v>VTB Bank (Austria) AG</v>
          </cell>
          <cell r="B2" t="str">
            <v>VTBAU</v>
          </cell>
        </row>
        <row r="3">
          <cell r="A3" t="str">
            <v>Raiffeisen Zentralbank Oesterreich</v>
          </cell>
          <cell r="B3" t="str">
            <v>RCO</v>
          </cell>
        </row>
        <row r="4">
          <cell r="A4" t="str">
            <v xml:space="preserve">Commerzbank AG </v>
          </cell>
          <cell r="B4" t="str">
            <v>CBAG</v>
          </cell>
        </row>
        <row r="5">
          <cell r="A5" t="str">
            <v>Deutsche Bank AG</v>
          </cell>
          <cell r="B5" t="str">
            <v>DBAG</v>
          </cell>
        </row>
        <row r="6">
          <cell r="A6" t="str">
            <v>VTB Bank (Deutschland) AG</v>
          </cell>
          <cell r="B6" t="str">
            <v>VTBDE</v>
          </cell>
        </row>
        <row r="7">
          <cell r="A7" t="str">
            <v>WestLB</v>
          </cell>
          <cell r="B7" t="str">
            <v>WLB</v>
          </cell>
        </row>
        <row r="8">
          <cell r="A8" t="str">
            <v>AO "Norvik Banka"</v>
          </cell>
          <cell r="B8" t="str">
            <v>NBLA</v>
          </cell>
        </row>
        <row r="9">
          <cell r="A9" t="str">
            <v>Parex Banka</v>
          </cell>
          <cell r="B9" t="str">
            <v>PBLA</v>
          </cell>
        </row>
        <row r="10">
          <cell r="A10" t="str">
            <v>AO Rietumu Banka</v>
          </cell>
          <cell r="B10" t="str">
            <v>RBLA</v>
          </cell>
        </row>
        <row r="11">
          <cell r="A11" t="str">
            <v>AO Trasta Komercbanka</v>
          </cell>
          <cell r="B11" t="str">
            <v>TKLA</v>
          </cell>
        </row>
        <row r="12">
          <cell r="A12" t="str">
            <v>Bank Rozwoju Exportu</v>
          </cell>
          <cell r="B12" t="str">
            <v>BRE</v>
          </cell>
        </row>
        <row r="13">
          <cell r="A13" t="str">
            <v>АБ "Газпромбанк" (ЗАО)</v>
          </cell>
          <cell r="B13" t="str">
            <v>GPRU</v>
          </cell>
        </row>
        <row r="14">
          <cell r="A14" t="str">
            <v>АКБ "Инвестторгбанк" (ОАО)</v>
          </cell>
          <cell r="B14" t="str">
            <v>ITBRU</v>
          </cell>
        </row>
        <row r="15">
          <cell r="A15" t="str">
            <v>АКБ "Промсвязьбанк" (ЗАО)</v>
          </cell>
          <cell r="B15" t="str">
            <v>PSBRU</v>
          </cell>
        </row>
        <row r="16">
          <cell r="A16" t="str">
            <v>Bank VTB (JSC)</v>
          </cell>
          <cell r="B16" t="str">
            <v>VTBRU</v>
          </cell>
        </row>
        <row r="17">
          <cell r="A17" t="str">
            <v>ЗАО АКБ "Интерпромбанк"</v>
          </cell>
          <cell r="B17" t="str">
            <v>IPB</v>
          </cell>
        </row>
        <row r="18">
          <cell r="A18" t="str">
            <v xml:space="preserve">ЗАО «МАБ» </v>
          </cell>
          <cell r="B18" t="str">
            <v>MAB</v>
          </cell>
        </row>
        <row r="19">
          <cell r="A19" t="str">
            <v>ЗАО АКБ "НОВИКОМБАНК"</v>
          </cell>
          <cell r="B19" t="str">
            <v>NKB</v>
          </cell>
        </row>
        <row r="20">
          <cell r="A20" t="str">
            <v>КБ "Анелик РУ" (ООО)</v>
          </cell>
          <cell r="B20" t="str">
            <v>ANRU</v>
          </cell>
        </row>
        <row r="21">
          <cell r="A21" t="str">
            <v>КБ "Евротраст" (ЗАО)</v>
          </cell>
          <cell r="B21" t="str">
            <v>ETRU</v>
          </cell>
        </row>
        <row r="22">
          <cell r="A22" t="str">
            <v>КБ «ГЕНБАНК» (ООО)</v>
          </cell>
          <cell r="B22" t="str">
            <v>GBRU</v>
          </cell>
        </row>
        <row r="23">
          <cell r="A23" t="str">
            <v>ОАО "Альфа-Банк"</v>
          </cell>
          <cell r="B23" t="str">
            <v>ABRU</v>
          </cell>
        </row>
        <row r="24">
          <cell r="A24" t="str">
            <v>ОАО "Банк "Российский кредит"</v>
          </cell>
          <cell r="B24" t="str">
            <v>BRK</v>
          </cell>
        </row>
        <row r="25">
          <cell r="A25" t="str">
            <v>ЗАО "Райффайзенбанк Австрия"</v>
          </cell>
          <cell r="B25" t="str">
            <v>RBRU</v>
          </cell>
        </row>
        <row r="26">
          <cell r="A26" t="str">
            <v>ОАО "Собинбанк"</v>
          </cell>
          <cell r="B26" t="str">
            <v>SIB</v>
          </cell>
        </row>
        <row r="27">
          <cell r="A27" t="str">
            <v>ОАО "Транскредитбанк"</v>
          </cell>
          <cell r="B27" t="str">
            <v>TKB</v>
          </cell>
        </row>
        <row r="28">
          <cell r="A28" t="str">
            <v>Сбербанк России ОАО</v>
          </cell>
          <cell r="B28" t="str">
            <v>SBRU</v>
          </cell>
        </row>
        <row r="29">
          <cell r="A29" t="str">
            <v>ОАО КБ "ЮНИСТРИМ"</v>
          </cell>
          <cell r="B29" t="str">
            <v>KBUS</v>
          </cell>
        </row>
        <row r="30">
          <cell r="A30" t="str">
            <v>ОАО Банк "Петрокоммерц"</v>
          </cell>
          <cell r="B30" t="str">
            <v>PTK</v>
          </cell>
        </row>
        <row r="31">
          <cell r="A31" t="str">
            <v>Коммерческий банк «Судостроительный банк» (ООО)</v>
          </cell>
          <cell r="B31" t="str">
            <v>SSB</v>
          </cell>
        </row>
        <row r="32">
          <cell r="A32" t="str">
            <v>ОАО АКБ "Балтика"</v>
          </cell>
          <cell r="B32" t="str">
            <v>AKBB</v>
          </cell>
        </row>
        <row r="33">
          <cell r="A33" t="str">
            <v>ОАО "РОСТ БАНК"</v>
          </cell>
          <cell r="B33" t="str">
            <v>RSTRU</v>
          </cell>
        </row>
        <row r="34">
          <cell r="A34" t="str">
            <v>Deutsche Bank Trust Company Americas</v>
          </cell>
          <cell r="B34" t="str">
            <v>DBA</v>
          </cell>
        </row>
        <row r="35">
          <cell r="A35" t="str">
            <v>КБ "Приватбанк"</v>
          </cell>
          <cell r="B35" t="str">
            <v>PBUA</v>
          </cell>
        </row>
        <row r="36">
          <cell r="A36" t="str">
            <v>AО SEB Pank</v>
          </cell>
          <cell r="B36" t="str">
            <v>SEBP</v>
          </cell>
        </row>
        <row r="37">
          <cell r="A37" t="str">
            <v>PTA Bank</v>
          </cell>
          <cell r="B37" t="str">
            <v>PTAB</v>
          </cell>
        </row>
        <row r="38">
          <cell r="A38" t="str">
            <v>"Приорбанк" ОАО</v>
          </cell>
          <cell r="B38" t="str">
            <v>PBBY</v>
          </cell>
        </row>
        <row r="39">
          <cell r="A39" t="str">
            <v>"Франсабанк" ОАО</v>
          </cell>
          <cell r="B39" t="str">
            <v>FBBY</v>
          </cell>
        </row>
        <row r="40">
          <cell r="A40" t="str">
            <v>ЗАО "АБСОЛЮТБАНК"</v>
          </cell>
          <cell r="B40" t="str">
            <v>ABBBY</v>
          </cell>
        </row>
        <row r="41">
          <cell r="A41" t="str">
            <v>ЗАО "АКБ "БЕЛРОСБАНК"</v>
          </cell>
          <cell r="B41" t="str">
            <v>BRBBY</v>
          </cell>
        </row>
        <row r="42">
          <cell r="A42" t="str">
            <v>ЗАО "Альфа-Банк"</v>
          </cell>
          <cell r="B42" t="str">
            <v>ABBY</v>
          </cell>
        </row>
        <row r="43">
          <cell r="A43" t="str">
            <v xml:space="preserve">ЗАО "Банк ББМБ" </v>
          </cell>
          <cell r="B43" t="str">
            <v>BBMB</v>
          </cell>
        </row>
        <row r="44">
          <cell r="A44" t="str">
            <v>ЗАО "Банк ВТБ" (Беларусь)</v>
          </cell>
          <cell r="B44" t="str">
            <v>VTBBY</v>
          </cell>
        </row>
        <row r="45">
          <cell r="A45" t="str">
            <v xml:space="preserve">ЗАО "БелСвиссБанк" </v>
          </cell>
          <cell r="B45" t="str">
            <v>BSBBY</v>
          </cell>
        </row>
        <row r="46">
          <cell r="A46" t="str">
            <v>ЗАО "БТА Банк"</v>
          </cell>
          <cell r="B46" t="str">
            <v>BTABY</v>
          </cell>
        </row>
        <row r="47">
          <cell r="A47" t="str">
            <v>ЗАО "Дельта Банк"</v>
          </cell>
          <cell r="B47" t="str">
            <v>DBBY</v>
          </cell>
        </row>
        <row r="48">
          <cell r="A48" t="str">
            <v>ЗАО "Евробанк"</v>
          </cell>
          <cell r="B48" t="str">
            <v>EBBY</v>
          </cell>
        </row>
        <row r="49">
          <cell r="A49" t="str">
            <v>ЗАО "ИнтерПэйБанк"</v>
          </cell>
          <cell r="B49" t="str">
            <v>IPBBY</v>
          </cell>
        </row>
        <row r="50">
          <cell r="A50" t="str">
            <v>ЗАО "МТБанк"</v>
          </cell>
          <cell r="B50" t="str">
            <v>MTBBY</v>
          </cell>
        </row>
        <row r="51">
          <cell r="A51" t="str">
            <v>ЗАО "Н.Е.Б. Банк"</v>
          </cell>
          <cell r="B51" t="str">
            <v>NEBBY</v>
          </cell>
        </row>
        <row r="52">
          <cell r="A52" t="str">
            <v xml:space="preserve">ЗАО "РРБ-Банк" </v>
          </cell>
          <cell r="B52" t="str">
            <v>RRBBY</v>
          </cell>
        </row>
        <row r="53">
          <cell r="A53" t="str">
            <v>ЗАО "Идея Банк"</v>
          </cell>
          <cell r="B53" t="str">
            <v>IDBBY</v>
          </cell>
        </row>
        <row r="54">
          <cell r="A54" t="str">
            <v>ЗАО "ТК Банк"</v>
          </cell>
          <cell r="B54" t="str">
            <v>TKBBY</v>
          </cell>
        </row>
        <row r="55">
          <cell r="A55" t="str">
            <v>ЗАО "Трастбанк"</v>
          </cell>
          <cell r="B55" t="str">
            <v>TBBY</v>
          </cell>
        </row>
        <row r="56">
          <cell r="A56" t="str">
            <v>ЗАО "Цептер Банк"</v>
          </cell>
          <cell r="B56" t="str">
            <v>CBBY</v>
          </cell>
        </row>
        <row r="57">
          <cell r="A57" t="str">
            <v>ОАО "АСБ Беларусбанк"</v>
          </cell>
          <cell r="B57" t="str">
            <v>ASBBY</v>
          </cell>
        </row>
        <row r="58">
          <cell r="A58" t="str">
            <v xml:space="preserve">ОАО "Банк Москва-Минск" </v>
          </cell>
          <cell r="B58" t="str">
            <v>BMMBY</v>
          </cell>
        </row>
        <row r="59">
          <cell r="A59" t="str">
            <v>ОАО "Белагропромбанк"</v>
          </cell>
          <cell r="B59" t="str">
            <v>BAPB</v>
          </cell>
        </row>
        <row r="60">
          <cell r="A60" t="str">
            <v>ОАО "Белвнешэкономбанк"</v>
          </cell>
          <cell r="B60" t="str">
            <v>BVEB</v>
          </cell>
        </row>
        <row r="61">
          <cell r="A61" t="str">
            <v>ОАО "Белгазпромбанк"</v>
          </cell>
          <cell r="B61" t="str">
            <v>BGPB</v>
          </cell>
        </row>
        <row r="62">
          <cell r="A62" t="str">
            <v>ОАО "Белинвестбанк"</v>
          </cell>
          <cell r="B62" t="str">
            <v>BIBBY</v>
          </cell>
        </row>
        <row r="63">
          <cell r="A63" t="str">
            <v>ОАО "Белорусский народный банк"</v>
          </cell>
          <cell r="B63" t="str">
            <v>BNBBY</v>
          </cell>
        </row>
        <row r="64">
          <cell r="A64" t="str">
            <v>ОАО "БПС-Сбербанк"</v>
          </cell>
          <cell r="B64" t="str">
            <v>BPSB</v>
          </cell>
        </row>
        <row r="65">
          <cell r="A65" t="str">
            <v>ОАО "Евроторгинвестбанк"</v>
          </cell>
          <cell r="B65" t="str">
            <v>ETIBBY</v>
          </cell>
        </row>
        <row r="66">
          <cell r="A66" t="str">
            <v xml:space="preserve">ОАО "Технобанк" </v>
          </cell>
          <cell r="B66" t="str">
            <v>TEXBY</v>
          </cell>
        </row>
        <row r="67">
          <cell r="A67" t="str">
            <v xml:space="preserve">ОАО "ХКБанк" </v>
          </cell>
          <cell r="B67" t="str">
            <v>HCBBY</v>
          </cell>
        </row>
        <row r="68">
          <cell r="A68" t="str">
            <v>ЗАО "БИТ-Банк"</v>
          </cell>
          <cell r="B68" t="str">
            <v>BITBY</v>
          </cell>
        </row>
        <row r="69">
          <cell r="A69" t="str">
            <v>ОАО "Банк развития Республики Беларусь"</v>
          </cell>
          <cell r="B69" t="str">
            <v>BRBY</v>
          </cell>
        </row>
        <row r="70">
          <cell r="A70" t="str">
            <v>Национальный банк Республки Беларусь</v>
          </cell>
          <cell r="B70" t="str">
            <v>NBRB</v>
          </cell>
        </row>
        <row r="71">
          <cell r="A71" t="str">
            <v>ОАО "БВФБ"</v>
          </cell>
          <cell r="B71" t="str">
            <v>BVFB</v>
          </cell>
        </row>
        <row r="72">
          <cell r="A72" t="str">
            <v>Проверка БЕЛАРУСЬ</v>
          </cell>
          <cell r="B72">
            <v>0</v>
          </cell>
        </row>
        <row r="73">
          <cell r="A73">
            <v>1800800015002</v>
          </cell>
          <cell r="B73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goritm"/>
      <sheetName val="2801"/>
      <sheetName val="F2801"/>
      <sheetName val="28011 кварт"/>
      <sheetName val="F28011"/>
      <sheetName val="1, 2 и 3 А"/>
      <sheetName val="1, 2 и 3 А НВ"/>
      <sheetName val="1, 2 и 3 А ИВ"/>
      <sheetName val="Данные"/>
      <sheetName val="balance"/>
      <sheetName val="ФизЛица П НВ"/>
      <sheetName val="ФизЛица П ИВ"/>
      <sheetName val="Cash"/>
      <sheetName val="for2801"/>
      <sheetName val="spiski"/>
      <sheetName val="2819"/>
      <sheetName val="2819_Kred"/>
      <sheetName val="2819_Kazn"/>
      <sheetName val="2819_обязат-ва по сделкам"/>
      <sheetName val="2801kred"/>
      <sheetName val="Итог"/>
      <sheetName val="ВнебОбяз НВ"/>
      <sheetName val="ВнебОбяз ИВ"/>
      <sheetName val="превыш по инс"/>
      <sheetName val="Для2801п6"/>
      <sheetName val="2813"/>
      <sheetName val="Иммобилизация"/>
      <sheetName val="Требования"/>
      <sheetName val="Дох-ы"/>
      <sheetName val="Риски"/>
      <sheetName val="Операционный риск"/>
      <sheetName val="alg2807"/>
      <sheetName val="2807_new"/>
      <sheetName val="F2807"/>
      <sheetName val="2807_new_iv"/>
      <sheetName val="2807_new_iv (2)"/>
      <sheetName val="2807_new_iv (3)"/>
      <sheetName val="2807_new_iv (4)"/>
      <sheetName val="2807_new_iv (5)"/>
      <sheetName val="2807_new_iv (6)"/>
      <sheetName val="2807_new_iv (7)"/>
      <sheetName val="2807_new_iv (8)"/>
      <sheetName val="проблемн юр"/>
      <sheetName val="проблемн физ"/>
      <sheetName val="к пробл кред"/>
      <sheetName val="ЮЛв А"/>
      <sheetName val="ФЛ в А"/>
      <sheetName val="Микрокред"/>
      <sheetName val="К проблемных активов"/>
      <sheetName val="2815_1"/>
      <sheetName val="2815_2"/>
      <sheetName val="2815_3"/>
      <sheetName val="F2815"/>
      <sheetName val="for2807"/>
      <sheetName val="spravka2807"/>
      <sheetName val="2825"/>
      <sheetName val="for2825"/>
      <sheetName val="Инсайдеры"/>
      <sheetName val="Синдик"/>
      <sheetName val="Биржа"/>
      <sheetName val="Нормативы!!!"/>
      <sheetName val="ФРБ_исп"/>
      <sheetName val="28341"/>
      <sheetName val="F28341"/>
      <sheetName val="Pokazat"/>
      <sheetName val="Реклама"/>
      <sheetName val="Реклама_конс"/>
      <sheetName val="28216"/>
      <sheetName val="F28216"/>
      <sheetName val="for28216svod"/>
      <sheetName val="for28216kred"/>
      <sheetName val="for28216fiz"/>
      <sheetName val="Фондовый"/>
      <sheetName val="F28217"/>
      <sheetName val="28217_I"/>
      <sheetName val="28217_II"/>
      <sheetName val="F28306"/>
      <sheetName val="28217_банк"/>
      <sheetName val="28217_завис1"/>
      <sheetName val="Вычеты Паритета из Головного"/>
      <sheetName val="28218"/>
      <sheetName val="F28301"/>
      <sheetName val="РасчетРиски_конс"/>
      <sheetName val="F28302"/>
      <sheetName val="F2891"/>
      <sheetName val="F28095_"/>
      <sheetName val="2809_раздел 2_new_840_978"/>
      <sheetName val="2809_раздел 2_new_840_978_643"/>
      <sheetName val="2809_раздел 2_new_840_978_"/>
      <sheetName val="F28095 без643"/>
      <sheetName val="F28095"/>
      <sheetName val="1,2Актив_new"/>
      <sheetName val="3-4.актив__new"/>
      <sheetName val="1-5_Обязательства_new"/>
      <sheetName val="4.Актив_ЦБ_new"/>
      <sheetName val="5_Прочие требования_new"/>
      <sheetName val="4.12Иные Активы_new"/>
      <sheetName val="4А_Кредиты_new"/>
      <sheetName val="3_раздел2809_конц фондир_круп"/>
      <sheetName val="F28096"/>
      <sheetName val="F28097"/>
      <sheetName val="Контрагенты"/>
      <sheetName val="2866_978_840"/>
      <sheetName val="2866_свод"/>
      <sheetName val="bal_val"/>
      <sheetName val="F2866"/>
      <sheetName val="ITOG_"/>
      <sheetName val="Обязательства new"/>
      <sheetName val="2809_раздел_IV"/>
      <sheetName val="F28098"/>
      <sheetName val="Таблица 6.1"/>
    </sheetNames>
    <sheetDataSet>
      <sheetData sheetId="0"/>
      <sheetData sheetId="1">
        <row r="652">
          <cell r="E652">
            <v>101230.7</v>
          </cell>
        </row>
        <row r="655">
          <cell r="E655">
            <v>13.768000000000001</v>
          </cell>
        </row>
        <row r="658">
          <cell r="E658">
            <v>10.952999999999999</v>
          </cell>
        </row>
        <row r="661">
          <cell r="E661">
            <v>11.384</v>
          </cell>
        </row>
        <row r="696">
          <cell r="E696">
            <v>11.8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25">
          <cell r="D25" t="str">
            <v>ноябрь</v>
          </cell>
        </row>
        <row r="29">
          <cell r="A29" t="str">
            <v>по состоянию на 01 декабря 2021 г.</v>
          </cell>
        </row>
        <row r="30">
          <cell r="A30" t="str">
            <v>по состоянию на 01.12.2021 г.</v>
          </cell>
        </row>
      </sheetData>
      <sheetData sheetId="9"/>
      <sheetData sheetId="10"/>
      <sheetData sheetId="11"/>
      <sheetData sheetId="12"/>
      <sheetData sheetId="13"/>
      <sheetData sheetId="14">
        <row r="1">
          <cell r="A1" t="str">
            <v>до востр</v>
          </cell>
        </row>
        <row r="2">
          <cell r="A2" t="str">
            <v>на след день</v>
          </cell>
        </row>
        <row r="3">
          <cell r="A3" t="str">
            <v>до 30 дн</v>
          </cell>
        </row>
        <row r="4">
          <cell r="A4" t="str">
            <v>от 31 до 90 дн</v>
          </cell>
        </row>
        <row r="5">
          <cell r="A5" t="str">
            <v>от 91 до 180 дн</v>
          </cell>
        </row>
        <row r="6">
          <cell r="A6" t="str">
            <v>от 181 до 1 г</v>
          </cell>
        </row>
        <row r="7">
          <cell r="A7" t="str">
            <v>свыше 1 г</v>
          </cell>
        </row>
        <row r="8">
          <cell r="A8" t="str">
            <v>год и более</v>
          </cell>
        </row>
        <row r="9">
          <cell r="A9" t="str">
            <v>просроч</v>
          </cell>
        </row>
        <row r="10">
          <cell r="A10" t="str">
            <v>до 7 дней</v>
          </cell>
        </row>
        <row r="11">
          <cell r="A11" t="str">
            <v>8 - 14 дней</v>
          </cell>
        </row>
        <row r="12">
          <cell r="A12" t="str">
            <v>15 - 30 дней</v>
          </cell>
        </row>
        <row r="13">
          <cell r="A13" t="str">
            <v>31 - 60 дней</v>
          </cell>
        </row>
        <row r="14">
          <cell r="A14" t="str">
            <v>61 - 90 дней</v>
          </cell>
        </row>
        <row r="15">
          <cell r="A15" t="str">
            <v>91 - 180 дней</v>
          </cell>
        </row>
        <row r="16">
          <cell r="A16" t="str">
            <v>181 день - до 1 года</v>
          </cell>
        </row>
        <row r="17">
          <cell r="A17" t="str">
            <v>1 до 3 лет</v>
          </cell>
        </row>
        <row r="18">
          <cell r="A18" t="str">
            <v>3 до 5 лет</v>
          </cell>
        </row>
        <row r="19">
          <cell r="A19" t="str">
            <v>5 лет и более</v>
          </cell>
        </row>
        <row r="20">
          <cell r="A20" t="str">
            <v>бессрочные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1">
          <cell r="S21">
            <v>24690.9</v>
          </cell>
          <cell r="Z21">
            <v>24690.9</v>
          </cell>
        </row>
        <row r="55">
          <cell r="S55">
            <v>0</v>
          </cell>
        </row>
        <row r="60">
          <cell r="S60">
            <v>544.6</v>
          </cell>
          <cell r="Z60">
            <v>544.6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24">
          <cell r="C24">
            <v>1.68</v>
          </cell>
        </row>
        <row r="26">
          <cell r="C26">
            <v>1.33</v>
          </cell>
        </row>
        <row r="30">
          <cell r="C30" t="str">
            <v>1.5 НК</v>
          </cell>
        </row>
        <row r="40">
          <cell r="C40" t="str">
            <v>0.0% НК</v>
          </cell>
        </row>
        <row r="42">
          <cell r="C42" t="str">
            <v>0.15% НК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R"/>
      <sheetName val="NSFR"/>
      <sheetName val="2809_I"/>
      <sheetName val="2809_I_НВ"/>
      <sheetName val="2809_I_ИВ"/>
      <sheetName val="2809_840"/>
      <sheetName val="2809_978"/>
      <sheetName val="F28093"/>
      <sheetName val="F28094"/>
      <sheetName val="Высоколикв_А"/>
      <sheetName val="Требования"/>
      <sheetName val="А_П_Фондир"/>
      <sheetName val="ЦБ_проверка"/>
      <sheetName val="Обязательства"/>
      <sheetName val="ФЛ_Фондир"/>
      <sheetName val="Cash"/>
      <sheetName val="CC"/>
      <sheetName val="Данные"/>
      <sheetName val="balance"/>
      <sheetName val="bal_val"/>
      <sheetName val="Итог"/>
      <sheetName val="spiski"/>
      <sheetName val="Back_office_A"/>
      <sheetName val="Back_office_П"/>
      <sheetName val="Кред_А"/>
      <sheetName val="Кред_П"/>
      <sheetName val="Операц_А_1"/>
      <sheetName val="Операц_П_1"/>
      <sheetName val="Бухг_А"/>
      <sheetName val="Бухг_П"/>
      <sheetName val="Бухг_А_1"/>
      <sheetName val="Бухг_П_1"/>
      <sheetName val="ФизЛица П НВ"/>
      <sheetName val="ФизЛица П ИВ"/>
      <sheetName val="КАРТ_А"/>
      <sheetName val="КАРТ_П"/>
      <sheetName val="ВнебОбяз НВ"/>
      <sheetName val="ВнебОбяз ИВ"/>
      <sheetName val="2819_Bobr"/>
      <sheetName val="СК"/>
      <sheetName val="2807_1"/>
      <sheetName val="2807_2"/>
      <sheetName val="2807_3"/>
      <sheetName val="F2807_"/>
      <sheetName val="F4501"/>
      <sheetName val="F2833"/>
      <sheetName val="п 5.3.1."/>
      <sheetName val="F2890_"/>
      <sheetName val="2.1_2861"/>
      <sheetName val="2862"/>
      <sheetName val="F2862_"/>
      <sheetName val="2862_1"/>
      <sheetName val="F2862_1"/>
      <sheetName val="2865_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1">
          <cell r="A1" t="str">
            <v>до 30 дн</v>
          </cell>
        </row>
        <row r="2">
          <cell r="A2" t="str">
            <v>от 31 до 180 дн</v>
          </cell>
        </row>
        <row r="3">
          <cell r="A3" t="str">
            <v>от 181 до 1 г</v>
          </cell>
        </row>
        <row r="4">
          <cell r="A4" t="str">
            <v>год и более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0E03E-5E72-436C-A884-A95B7E28C349}">
  <sheetPr codeName="Лист129">
    <tabColor rgb="FFFFC000"/>
    <pageSetUpPr fitToPage="1"/>
  </sheetPr>
  <dimension ref="A1:AM23"/>
  <sheetViews>
    <sheetView tabSelected="1" view="pageBreakPreview" zoomScale="90" zoomScaleSheetLayoutView="90" workbookViewId="0">
      <selection activeCell="H15" sqref="H15"/>
    </sheetView>
  </sheetViews>
  <sheetFormatPr defaultColWidth="9.140625" defaultRowHeight="15" x14ac:dyDescent="0.2"/>
  <cols>
    <col min="1" max="1" width="48.28515625" style="1" customWidth="1"/>
    <col min="2" max="4" width="19.5703125" style="1" customWidth="1"/>
    <col min="5" max="5" width="19.5703125" style="22" customWidth="1"/>
    <col min="6" max="6" width="0.7109375" style="1" customWidth="1"/>
    <col min="7" max="7" width="14.28515625" style="1" customWidth="1"/>
    <col min="8" max="8" width="18.140625" style="23" customWidth="1"/>
    <col min="9" max="9" width="13.7109375" style="23" customWidth="1"/>
    <col min="10" max="10" width="28" style="23" customWidth="1"/>
    <col min="11" max="14" width="9.140625" style="23"/>
    <col min="15" max="16384" width="9.140625" style="1"/>
  </cols>
  <sheetData>
    <row r="1" spans="1:14" ht="40.700000000000003" customHeight="1" x14ac:dyDescent="0.2">
      <c r="A1" s="53" t="str">
        <f>"Значения показателей, характеризующих выполнение ОАО Паритетбанк нормативов безопасного функционирования, установленных Национальным Банком "&amp;[2]Данные!A29</f>
        <v>Значения показателей, характеризующих выполнение ОАО Паритетбанк нормативов безопасного функционирования, установленных Национальным Банком по состоянию на 01 декабря 2021 г.</v>
      </c>
      <c r="B1" s="53"/>
      <c r="C1" s="53"/>
      <c r="D1" s="53"/>
      <c r="E1" s="53"/>
    </row>
    <row r="2" spans="1:14" ht="9.75" customHeight="1" thickBot="1" x14ac:dyDescent="0.25">
      <c r="A2" s="2"/>
      <c r="B2" s="2"/>
      <c r="C2" s="2"/>
      <c r="D2" s="2"/>
      <c r="E2" s="2"/>
    </row>
    <row r="3" spans="1:14" s="4" customFormat="1" ht="43.5" thickBot="1" x14ac:dyDescent="0.25">
      <c r="A3" s="3" t="s">
        <v>0</v>
      </c>
      <c r="B3" s="3" t="s">
        <v>1</v>
      </c>
      <c r="C3" s="54" t="s">
        <v>2</v>
      </c>
      <c r="D3" s="55"/>
      <c r="E3" s="56"/>
      <c r="H3" s="24"/>
      <c r="I3" s="25"/>
      <c r="J3" s="24"/>
      <c r="K3" s="24"/>
      <c r="L3" s="24"/>
      <c r="M3" s="24"/>
      <c r="N3" s="24"/>
    </row>
    <row r="4" spans="1:14" s="4" customFormat="1" ht="15.75" customHeight="1" thickBot="1" x14ac:dyDescent="0.25">
      <c r="A4" s="5"/>
      <c r="B4" s="57" t="str">
        <f>[2]Данные!A30</f>
        <v>по состоянию на 01.12.2021 г.</v>
      </c>
      <c r="C4" s="58"/>
      <c r="D4" s="58"/>
      <c r="E4" s="59"/>
      <c r="H4" s="24"/>
      <c r="I4" s="26"/>
      <c r="J4" s="60"/>
      <c r="K4" s="60"/>
      <c r="L4" s="60"/>
      <c r="M4" s="60"/>
      <c r="N4" s="24"/>
    </row>
    <row r="5" spans="1:14" ht="75" x14ac:dyDescent="0.25">
      <c r="A5" s="6" t="s">
        <v>3</v>
      </c>
      <c r="B5" s="7" t="s">
        <v>4</v>
      </c>
      <c r="C5" s="43"/>
      <c r="D5" s="46"/>
      <c r="E5" s="44"/>
      <c r="H5" s="27"/>
      <c r="J5" s="28"/>
    </row>
    <row r="6" spans="1:14" x14ac:dyDescent="0.2">
      <c r="A6" s="8"/>
      <c r="B6" s="9"/>
      <c r="C6" s="33"/>
      <c r="D6" s="45"/>
      <c r="E6" s="34"/>
    </row>
    <row r="7" spans="1:14" ht="15.75" thickBot="1" x14ac:dyDescent="0.25">
      <c r="A7" s="8"/>
      <c r="B7" s="9" t="s">
        <v>5</v>
      </c>
      <c r="C7" s="33" t="str">
        <f>TEXT('[2]2801'!E652,"# ##0.0")&amp;" тыс. Byn"</f>
        <v>101 230.7 тыс. Byn</v>
      </c>
      <c r="D7" s="45"/>
      <c r="E7" s="34"/>
    </row>
    <row r="8" spans="1:14" ht="30" x14ac:dyDescent="0.2">
      <c r="A8" s="10" t="s">
        <v>6</v>
      </c>
      <c r="B8" s="11"/>
      <c r="C8" s="43"/>
      <c r="D8" s="46"/>
      <c r="E8" s="44"/>
    </row>
    <row r="9" spans="1:14" x14ac:dyDescent="0.2">
      <c r="A9" s="12" t="s">
        <v>7</v>
      </c>
      <c r="B9" s="13">
        <v>0.1</v>
      </c>
      <c r="C9" s="47">
        <f>'[2]2801'!E655/100</f>
        <v>0.13768</v>
      </c>
      <c r="D9" s="48"/>
      <c r="E9" s="49"/>
      <c r="I9" s="29"/>
    </row>
    <row r="10" spans="1:14" x14ac:dyDescent="0.2">
      <c r="A10" s="12" t="s">
        <v>8</v>
      </c>
      <c r="B10" s="13">
        <v>0.08</v>
      </c>
      <c r="C10" s="47">
        <f>'[2]2801'!E661/100</f>
        <v>0.11384</v>
      </c>
      <c r="D10" s="48"/>
      <c r="E10" s="49"/>
      <c r="I10" s="29"/>
    </row>
    <row r="11" spans="1:14" x14ac:dyDescent="0.2">
      <c r="A11" s="12" t="s">
        <v>9</v>
      </c>
      <c r="B11" s="13">
        <v>4.4999999999999998E-2</v>
      </c>
      <c r="C11" s="47">
        <f>'[2]2801'!E658/100</f>
        <v>0.10952999999999999</v>
      </c>
      <c r="D11" s="48"/>
      <c r="E11" s="49"/>
      <c r="I11" s="29"/>
    </row>
    <row r="12" spans="1:14" ht="15.75" thickBot="1" x14ac:dyDescent="0.25">
      <c r="A12" s="12" t="s">
        <v>10</v>
      </c>
      <c r="B12" s="14">
        <v>0.03</v>
      </c>
      <c r="C12" s="50">
        <f>'[2]2801'!E696/100</f>
        <v>0.11800000000000001</v>
      </c>
      <c r="D12" s="51"/>
      <c r="E12" s="52"/>
    </row>
    <row r="13" spans="1:14" ht="15.75" thickBot="1" x14ac:dyDescent="0.25">
      <c r="A13" s="15" t="s">
        <v>11</v>
      </c>
      <c r="B13" s="14" t="s">
        <v>12</v>
      </c>
      <c r="C13" s="37" t="str">
        <f>[2]Синдик!C30</f>
        <v>1.5 НК</v>
      </c>
      <c r="D13" s="38"/>
      <c r="E13" s="39"/>
    </row>
    <row r="14" spans="1:14" ht="125.45" customHeight="1" thickBot="1" x14ac:dyDescent="0.25">
      <c r="A14" s="15" t="s">
        <v>13</v>
      </c>
      <c r="B14" s="14">
        <v>0.5</v>
      </c>
      <c r="C14" s="37" t="str">
        <f>[2]Синдик!C40</f>
        <v>0.0% НК</v>
      </c>
      <c r="D14" s="38"/>
      <c r="E14" s="39"/>
    </row>
    <row r="15" spans="1:14" ht="76.7" customHeight="1" thickBot="1" x14ac:dyDescent="0.25">
      <c r="A15" s="15" t="s">
        <v>14</v>
      </c>
      <c r="B15" s="14">
        <v>0.05</v>
      </c>
      <c r="C15" s="40" t="str">
        <f>[2]Синдик!C42</f>
        <v>0.15% НК</v>
      </c>
      <c r="D15" s="41"/>
      <c r="E15" s="42"/>
    </row>
    <row r="16" spans="1:14" ht="69" customHeight="1" x14ac:dyDescent="0.2">
      <c r="A16" s="10" t="s">
        <v>15</v>
      </c>
      <c r="B16" s="43" t="s">
        <v>16</v>
      </c>
      <c r="C16" s="44"/>
      <c r="D16" s="43" t="s">
        <v>17</v>
      </c>
      <c r="E16" s="44"/>
    </row>
    <row r="17" spans="1:39" ht="45" x14ac:dyDescent="0.2">
      <c r="A17" s="16" t="s">
        <v>18</v>
      </c>
      <c r="B17" s="33">
        <f>'[2]2807_new'!S21</f>
        <v>24690.9</v>
      </c>
      <c r="C17" s="34"/>
      <c r="D17" s="33">
        <f>'[2]2807_new'!Z21</f>
        <v>24690.9</v>
      </c>
      <c r="E17" s="34"/>
    </row>
    <row r="18" spans="1:39" ht="30" hidden="1" x14ac:dyDescent="0.2">
      <c r="A18" s="16" t="s">
        <v>19</v>
      </c>
      <c r="B18" s="33">
        <f>'[2]2807_new'!S55</f>
        <v>0</v>
      </c>
      <c r="C18" s="34"/>
      <c r="D18" s="33">
        <f>'[2]2807_new'!S55</f>
        <v>0</v>
      </c>
      <c r="E18" s="34"/>
    </row>
    <row r="19" spans="1:39" ht="45.75" customHeight="1" thickBot="1" x14ac:dyDescent="0.25">
      <c r="A19" s="15" t="s">
        <v>20</v>
      </c>
      <c r="B19" s="35">
        <f>'[2]2807_new'!S60</f>
        <v>544.6</v>
      </c>
      <c r="C19" s="36"/>
      <c r="D19" s="35">
        <f>'[2]2807_new'!Z60</f>
        <v>544.6</v>
      </c>
      <c r="E19" s="36"/>
    </row>
    <row r="20" spans="1:39" ht="57.75" thickBot="1" x14ac:dyDescent="0.25">
      <c r="A20" s="17"/>
      <c r="B20" s="18"/>
      <c r="C20" s="3" t="str">
        <f>[2]Данные!A30</f>
        <v>по состоянию на 01.12.2021 г.</v>
      </c>
      <c r="D20" s="3" t="str">
        <f>"минимальное значение показателя за "&amp;[2]Данные!D25&amp;" месяц"</f>
        <v>минимальное значение показателя за ноябрь месяц</v>
      </c>
      <c r="E20" s="3" t="str">
        <f>"максимальное значение показателя за "&amp;[2]Данные!D25&amp;" месяц"</f>
        <v>максимальное значение показателя за ноябрь месяц</v>
      </c>
    </row>
    <row r="21" spans="1:39" x14ac:dyDescent="0.2">
      <c r="A21" s="16" t="s">
        <v>21</v>
      </c>
      <c r="B21" s="19"/>
      <c r="C21" s="20"/>
      <c r="D21" s="30"/>
      <c r="E21" s="30"/>
    </row>
    <row r="22" spans="1:39" x14ac:dyDescent="0.2">
      <c r="A22" s="16" t="s">
        <v>22</v>
      </c>
      <c r="B22" s="13">
        <v>0.9</v>
      </c>
      <c r="C22" s="13">
        <f>[2]Синдик!C24</f>
        <v>1.68</v>
      </c>
      <c r="D22" s="31">
        <v>1.083</v>
      </c>
      <c r="E22" s="31">
        <v>2.4980000000000002</v>
      </c>
      <c r="I22" s="29"/>
      <c r="J22" s="29"/>
      <c r="K22" s="29"/>
      <c r="L22" s="29"/>
      <c r="M22" s="29"/>
      <c r="N22" s="29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</row>
    <row r="23" spans="1:39" ht="30.75" thickBot="1" x14ac:dyDescent="0.25">
      <c r="A23" s="15" t="s">
        <v>23</v>
      </c>
      <c r="B23" s="14">
        <v>1</v>
      </c>
      <c r="C23" s="14">
        <f>[2]Синдик!C26</f>
        <v>1.33</v>
      </c>
      <c r="D23" s="32">
        <v>1.147</v>
      </c>
      <c r="E23" s="32">
        <v>1.335</v>
      </c>
      <c r="I23" s="29"/>
      <c r="J23" s="29"/>
      <c r="K23" s="29"/>
      <c r="L23" s="29"/>
      <c r="M23" s="29"/>
      <c r="N23" s="29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</row>
  </sheetData>
  <mergeCells count="23">
    <mergeCell ref="C12:E12"/>
    <mergeCell ref="A1:E1"/>
    <mergeCell ref="C3:E3"/>
    <mergeCell ref="B4:E4"/>
    <mergeCell ref="J4:M4"/>
    <mergeCell ref="C5:E5"/>
    <mergeCell ref="C6:E6"/>
    <mergeCell ref="C7:E7"/>
    <mergeCell ref="C8:E8"/>
    <mergeCell ref="C9:E9"/>
    <mergeCell ref="C10:E10"/>
    <mergeCell ref="C11:E11"/>
    <mergeCell ref="B18:C18"/>
    <mergeCell ref="D18:E18"/>
    <mergeCell ref="B19:C19"/>
    <mergeCell ref="D19:E19"/>
    <mergeCell ref="C13:E13"/>
    <mergeCell ref="C14:E14"/>
    <mergeCell ref="C15:E15"/>
    <mergeCell ref="B16:C16"/>
    <mergeCell ref="D16:E16"/>
    <mergeCell ref="B17:C17"/>
    <mergeCell ref="D17:E1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Реклама</vt:lpstr>
      <vt:lpstr>Реклама!Область_печати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Сидляревич Наталья</dc:creator>
  <cp:lastModifiedBy>Сидляревич Наталья</cp:lastModifiedBy>
  <dcterms:created xsi:type="dcterms:W3CDTF">2021-12-13T09:34:43Z</dcterms:created>
  <dcterms:modified xsi:type="dcterms:W3CDTF">2021-12-13T11:52:08Z</dcterms:modified>
</cp:coreProperties>
</file>